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iskonsult\Desktop\ЗЦП 4 итоги\"/>
    </mc:Choice>
  </mc:AlternateContent>
  <bookViews>
    <workbookView xWindow="0" yWindow="0" windowWidth="28800" windowHeight="12435"/>
  </bookViews>
  <sheets>
    <sheet name="Лист1" sheetId="3" r:id="rId1"/>
  </sheets>
  <definedNames>
    <definedName name="_xlnm.Print_Titles" localSheetId="0">Лист1!$3:$3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M20" i="3"/>
  <c r="G37" i="3" l="1"/>
  <c r="G36" i="3"/>
  <c r="G35" i="3"/>
  <c r="G34" i="3"/>
  <c r="G33" i="3"/>
  <c r="G32" i="3"/>
  <c r="G31" i="3"/>
  <c r="G30" i="3"/>
  <c r="G29" i="3"/>
  <c r="G28" i="3"/>
  <c r="G26" i="3"/>
  <c r="G25" i="3"/>
  <c r="G23" i="3"/>
  <c r="G22" i="3"/>
  <c r="G21" i="3"/>
  <c r="G19" i="3"/>
  <c r="G18" i="3"/>
  <c r="G15" i="3"/>
  <c r="G14" i="3"/>
  <c r="G13" i="3"/>
  <c r="G12" i="3"/>
  <c r="G9" i="3"/>
  <c r="G8" i="3"/>
  <c r="G7" i="3"/>
  <c r="G6" i="3"/>
  <c r="G5" i="3"/>
  <c r="G27" i="3" l="1"/>
  <c r="G20" i="3"/>
  <c r="G16" i="3"/>
  <c r="G38" i="3" s="1"/>
  <c r="G10" i="3"/>
</calcChain>
</file>

<file path=xl/sharedStrings.xml><?xml version="1.0" encoding="utf-8"?>
<sst xmlns="http://schemas.openxmlformats.org/spreadsheetml/2006/main" count="100" uniqueCount="61">
  <si>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</si>
  <si>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</si>
  <si>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</si>
  <si>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</si>
  <si>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</si>
  <si>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</si>
  <si>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>Набор расходных реагентов для гематологического анализатора "Micro-CC 20  Plus"</t>
  </si>
  <si>
    <t>Моющий раствор (в уп. 1 л)</t>
  </si>
  <si>
    <t>упак</t>
  </si>
  <si>
    <t xml:space="preserve"> очиститель концентрат (в упак 50 мл.)</t>
  </si>
  <si>
    <t>Лизирующий раствор</t>
  </si>
  <si>
    <t>Раствор дилюента, канистра 20л</t>
  </si>
  <si>
    <t>Контрольная кровь  3*2,5 мл  (1N+1H+1L)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</si>
  <si>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</si>
  <si>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</si>
  <si>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</si>
  <si>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л</t>
  </si>
  <si>
    <t>Очиститель Diatro Cleaner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</si>
  <si>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</si>
  <si>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</si>
  <si>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</t>
  </si>
  <si>
    <t>Набор реактивов для определения 8-го фактора в плазме крови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</si>
  <si>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</si>
  <si>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</si>
  <si>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контрольная сыворотка АЛТ (для метода Райтмана-Френкеля по конечный точке) в упаковке 12 шт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</si>
  <si>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</si>
  <si>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</si>
  <si>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>фл</t>
  </si>
  <si>
    <t xml:space="preserve">Отмывающий раствор  для электрофореза белков(объем 5л) </t>
  </si>
  <si>
    <t>шт</t>
  </si>
  <si>
    <t>пробирка для архивации с закручивающейся крышкой 2 мл, 100шт/упак</t>
  </si>
  <si>
    <t>уп</t>
  </si>
  <si>
    <t>Пробирки PS, 16*100мм, одноразовые с крышками, пластиковая,  без наполнителя, цилиндиричексая, 9 мл.</t>
  </si>
  <si>
    <t>Комплект хирургической одежды стерильный</t>
  </si>
  <si>
    <t>компл</t>
  </si>
  <si>
    <t xml:space="preserve">Лейкопластырь гипоаллерненный, на бумажной основе 2,5*500 </t>
  </si>
  <si>
    <t>Общий белок ( определение концентрации общего белка биуретовым методом) 1000 мл, в наборе концентрат биуретового реактива 100 мл- 1 фл, калибровочный р-р белка (60 г/л) 2 мл- 2 фл.</t>
  </si>
  <si>
    <t>Натрия хлорид  раствор для инфузий  0,9%-500,0 мл</t>
  </si>
  <si>
    <t xml:space="preserve">  раствор для инфузий  0,9%-500,0 мл</t>
  </si>
  <si>
    <t>Система для переливания крови</t>
  </si>
  <si>
    <t xml:space="preserve">Система для инфузий </t>
  </si>
  <si>
    <t>Пробирка вакуумная для забора и хранения венозной крови, плазмы крови, сыворотки крови (с активатором свертывания) 8,0 мл</t>
  </si>
  <si>
    <t>8 мл, цвет крышки желтый</t>
  </si>
  <si>
    <t>Шпатель терапевтический</t>
  </si>
  <si>
    <t>стерильный одноразового применения, пластиковый с одной светодиодной подсветкой на 100 штук шпателя</t>
  </si>
  <si>
    <t>Система для переливания крови и кровезаменителей c иглой размером 18G. Стерильная, однократного применения.</t>
  </si>
  <si>
    <t>Система для вливания инфузионных растворов с иглой размером 21G. Стерильная, однократного применения.</t>
  </si>
  <si>
    <t>Приложение 1</t>
  </si>
  <si>
    <t xml:space="preserve">Лейкопластырь гипоаллергенный, на бумажной основе 2,5*500 </t>
  </si>
  <si>
    <t>Комплект одноразовый стер костюм хирургический (рубашка с длинным рукавом,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</si>
  <si>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№ лота</t>
  </si>
  <si>
    <t>Fam.Alliance</t>
  </si>
  <si>
    <t>ANP</t>
  </si>
  <si>
    <t>Интермедика</t>
  </si>
  <si>
    <t>Medical Active group</t>
  </si>
  <si>
    <t>Rauan Best</t>
  </si>
  <si>
    <t>Excellent Lab</t>
  </si>
  <si>
    <t>Лером</t>
  </si>
  <si>
    <t>Дарен Мед</t>
  </si>
  <si>
    <t>Kelun Kazpharm</t>
  </si>
  <si>
    <t>ДиАКиТ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</si>
</sst>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_-* #,##0.00\ _K_Z_T_-;\-* #,##0.00\ _K_Z_T_-;_-* &quot;-&quot;??\ _K_Z_T_-;_-@_-"/>
  </numFmts>
  <fonts count="1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color rgb="FF0432FF"/>
      <name val="Times New Roman"/>
      <family val="1"/>
    </font>
    <font>
      <b/>
      <sz val="10"/>
      <color rgb="FF0432FF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432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2" applyFont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2" fillId="0" borderId="1" xfId="2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</cellXfs>
  <cellStyles count="3">
    <cellStyle name="Обычный" xfId="0" builtinId="0"/>
    <cellStyle name="Обычный 67_Копия План ГЗ в УЗ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="70" zoomScaleNormal="70" workbookViewId="0">
      <pane ySplit="3" topLeftCell="A34" activePane="bottomLeft" state="frozen"/>
      <selection pane="bottomLeft" activeCell="C19" sqref="C19"/>
    </sheetView>
  </sheetViews>
  <sheetFormatPr defaultColWidth="8.875" defaultRowHeight="15.75" x14ac:dyDescent="0.25"/>
  <cols>
    <col min="1" max="1" width="5.125" customWidth="1"/>
    <col min="2" max="2" width="25.625" customWidth="1"/>
    <col min="3" max="3" width="20.5" customWidth="1"/>
    <col min="4" max="4" width="5.625" customWidth="1"/>
    <col min="5" max="5" width="5.875" customWidth="1"/>
    <col min="6" max="6" width="11" customWidth="1"/>
    <col min="7" max="7" width="11.125" customWidth="1"/>
    <col min="8" max="8" width="15.875" customWidth="1"/>
    <col min="9" max="9" width="17.875" customWidth="1"/>
    <col min="10" max="10" width="11.75" customWidth="1"/>
    <col min="11" max="12" width="11.625" customWidth="1"/>
    <col min="13" max="13" width="13.625" customWidth="1"/>
    <col min="14" max="14" width="17.375" customWidth="1"/>
    <col min="15" max="15" width="12.625" customWidth="1"/>
    <col min="16" max="16" width="13.625" customWidth="1"/>
    <col min="17" max="17" width="16" customWidth="1"/>
  </cols>
  <sheetData>
    <row r="1" spans="1:17" ht="18.75" x14ac:dyDescent="0.3">
      <c r="Q1" s="53" t="s">
        <v>47</v>
      </c>
    </row>
    <row r="3" spans="1:17" ht="38.25" x14ac:dyDescent="0.25">
      <c r="A3" s="40" t="s">
        <v>50</v>
      </c>
      <c r="B3" s="2" t="s">
        <v>0</v>
      </c>
      <c r="C3" s="3" t="s">
        <v>1</v>
      </c>
      <c r="D3" s="4" t="s">
        <v>2</v>
      </c>
      <c r="E3" s="3" t="s">
        <v>3</v>
      </c>
      <c r="F3" s="3" t="s">
        <v>4</v>
      </c>
      <c r="G3" s="5" t="s">
        <v>5</v>
      </c>
      <c r="H3" s="40" t="s">
        <v>53</v>
      </c>
      <c r="I3" s="40" t="s">
        <v>52</v>
      </c>
      <c r="J3" s="41" t="s">
        <v>51</v>
      </c>
      <c r="K3" s="40" t="s">
        <v>54</v>
      </c>
      <c r="L3" s="40" t="s">
        <v>55</v>
      </c>
      <c r="M3" s="40" t="s">
        <v>56</v>
      </c>
      <c r="N3" s="40" t="s">
        <v>57</v>
      </c>
      <c r="O3" s="40" t="s">
        <v>59</v>
      </c>
      <c r="P3" s="40" t="s">
        <v>60</v>
      </c>
      <c r="Q3" s="41" t="s">
        <v>58</v>
      </c>
    </row>
    <row r="4" spans="1:17" ht="52.5" customHeight="1" x14ac:dyDescent="0.25">
      <c r="A4" s="1">
        <v>1</v>
      </c>
      <c r="B4" s="6" t="s">
        <v>6</v>
      </c>
      <c r="C4" s="1"/>
      <c r="D4" s="1"/>
      <c r="E4" s="29"/>
      <c r="F4" s="7"/>
      <c r="G4" s="8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33" customHeight="1" x14ac:dyDescent="0.25">
      <c r="A5" s="1"/>
      <c r="B5" s="9" t="s">
        <v>7</v>
      </c>
      <c r="C5" s="9" t="s">
        <v>7</v>
      </c>
      <c r="D5" s="1" t="s">
        <v>8</v>
      </c>
      <c r="E5" s="37">
        <v>12</v>
      </c>
      <c r="F5" s="8">
        <v>18800</v>
      </c>
      <c r="G5" s="39">
        <f>E5*F5</f>
        <v>225600</v>
      </c>
      <c r="H5" s="5">
        <v>189600</v>
      </c>
      <c r="I5" s="48"/>
      <c r="J5" s="48"/>
      <c r="K5" s="48"/>
      <c r="L5" s="48"/>
      <c r="M5" s="48"/>
      <c r="N5" s="48"/>
      <c r="O5" s="48"/>
      <c r="P5" s="48"/>
      <c r="Q5" s="48"/>
    </row>
    <row r="6" spans="1:17" ht="30.75" customHeight="1" x14ac:dyDescent="0.25">
      <c r="A6" s="1"/>
      <c r="B6" s="9" t="s">
        <v>9</v>
      </c>
      <c r="C6" s="9" t="s">
        <v>9</v>
      </c>
      <c r="D6" s="1" t="s">
        <v>8</v>
      </c>
      <c r="E6" s="37">
        <v>4</v>
      </c>
      <c r="F6" s="8">
        <v>27800</v>
      </c>
      <c r="G6" s="39">
        <f>E6*F6</f>
        <v>111200</v>
      </c>
      <c r="H6" s="5">
        <v>58000</v>
      </c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5">
      <c r="A7" s="1"/>
      <c r="B7" s="9" t="s">
        <v>10</v>
      </c>
      <c r="C7" s="9" t="s">
        <v>10</v>
      </c>
      <c r="D7" s="1" t="s">
        <v>8</v>
      </c>
      <c r="E7" s="37">
        <v>7</v>
      </c>
      <c r="F7" s="8">
        <v>28800</v>
      </c>
      <c r="G7" s="39">
        <f>E7*F7</f>
        <v>201600</v>
      </c>
      <c r="H7" s="5">
        <v>173600</v>
      </c>
      <c r="I7" s="48"/>
      <c r="J7" s="48"/>
      <c r="K7" s="48"/>
      <c r="L7" s="48"/>
      <c r="M7" s="48"/>
      <c r="N7" s="48"/>
      <c r="O7" s="48"/>
      <c r="P7" s="48"/>
      <c r="Q7" s="48"/>
    </row>
    <row r="8" spans="1:17" ht="31.5" customHeight="1" x14ac:dyDescent="0.25">
      <c r="A8" s="1"/>
      <c r="B8" s="9" t="s">
        <v>11</v>
      </c>
      <c r="C8" s="9" t="s">
        <v>11</v>
      </c>
      <c r="D8" s="1" t="s">
        <v>8</v>
      </c>
      <c r="E8" s="37">
        <v>6</v>
      </c>
      <c r="F8" s="8">
        <v>17800</v>
      </c>
      <c r="G8" s="39">
        <f>E8*F8</f>
        <v>106800</v>
      </c>
      <c r="H8" s="5">
        <v>106200</v>
      </c>
      <c r="I8" s="48"/>
      <c r="J8" s="48"/>
      <c r="K8" s="48"/>
      <c r="L8" s="48"/>
      <c r="M8" s="48"/>
      <c r="N8" s="48"/>
      <c r="O8" s="48"/>
      <c r="P8" s="48"/>
      <c r="Q8" s="48"/>
    </row>
    <row r="9" spans="1:17" ht="30.75" customHeight="1" x14ac:dyDescent="0.25">
      <c r="A9" s="1"/>
      <c r="B9" s="9" t="s">
        <v>12</v>
      </c>
      <c r="C9" s="9" t="s">
        <v>12</v>
      </c>
      <c r="D9" s="1" t="s">
        <v>8</v>
      </c>
      <c r="E9" s="37">
        <v>12</v>
      </c>
      <c r="F9" s="8">
        <v>58800</v>
      </c>
      <c r="G9" s="39">
        <f>E9*F9</f>
        <v>705600</v>
      </c>
      <c r="H9" s="5">
        <v>597600</v>
      </c>
      <c r="I9" s="48"/>
      <c r="J9" s="48"/>
      <c r="K9" s="48"/>
      <c r="L9" s="48"/>
      <c r="M9" s="48"/>
      <c r="N9" s="48"/>
      <c r="O9" s="48"/>
      <c r="P9" s="48"/>
      <c r="Q9" s="48"/>
    </row>
    <row r="10" spans="1:17" x14ac:dyDescent="0.25">
      <c r="A10" s="10"/>
      <c r="B10" s="11"/>
      <c r="C10" s="13"/>
      <c r="D10" s="14"/>
      <c r="E10" s="15"/>
      <c r="F10" s="16"/>
      <c r="G10" s="17">
        <f>SUM(G5:G9)</f>
        <v>1350800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60.75" customHeight="1" x14ac:dyDescent="0.25">
      <c r="A11" s="1">
        <v>2</v>
      </c>
      <c r="B11" s="6" t="s">
        <v>13</v>
      </c>
      <c r="C11" s="1"/>
      <c r="D11" s="1"/>
      <c r="E11" s="29"/>
      <c r="F11" s="7"/>
      <c r="G11" s="8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36.75" customHeight="1" x14ac:dyDescent="0.25">
      <c r="A12" s="1"/>
      <c r="B12" s="9" t="s">
        <v>14</v>
      </c>
      <c r="C12" s="1" t="s">
        <v>14</v>
      </c>
      <c r="D12" s="1" t="s">
        <v>8</v>
      </c>
      <c r="E12" s="29">
        <v>3</v>
      </c>
      <c r="F12" s="18">
        <v>18000</v>
      </c>
      <c r="G12" s="39">
        <f>E12*F12</f>
        <v>54000</v>
      </c>
      <c r="H12" s="5">
        <v>53100</v>
      </c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3" customHeight="1" x14ac:dyDescent="0.25">
      <c r="A13" s="1"/>
      <c r="B13" s="9" t="s">
        <v>15</v>
      </c>
      <c r="C13" s="1" t="s">
        <v>15</v>
      </c>
      <c r="D13" s="1" t="s">
        <v>16</v>
      </c>
      <c r="E13" s="29">
        <v>3</v>
      </c>
      <c r="F13" s="18">
        <v>35000</v>
      </c>
      <c r="G13" s="39">
        <f>E13*F13</f>
        <v>105000</v>
      </c>
      <c r="H13" s="5">
        <v>104900.4</v>
      </c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0.25" customHeight="1" x14ac:dyDescent="0.25">
      <c r="A14" s="1"/>
      <c r="B14" s="9" t="s">
        <v>17</v>
      </c>
      <c r="C14" s="19" t="s">
        <v>17</v>
      </c>
      <c r="D14" s="1" t="s">
        <v>8</v>
      </c>
      <c r="E14" s="29">
        <v>3</v>
      </c>
      <c r="F14" s="18">
        <v>20000</v>
      </c>
      <c r="G14" s="39">
        <f>E14*F14</f>
        <v>60000</v>
      </c>
      <c r="H14" s="5">
        <v>59796</v>
      </c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6.75" customHeight="1" x14ac:dyDescent="0.25">
      <c r="A15" s="1"/>
      <c r="B15" s="9" t="s">
        <v>12</v>
      </c>
      <c r="C15" s="1" t="s">
        <v>12</v>
      </c>
      <c r="D15" s="1" t="s">
        <v>8</v>
      </c>
      <c r="E15" s="29">
        <v>3</v>
      </c>
      <c r="F15" s="18">
        <v>78500</v>
      </c>
      <c r="G15" s="39">
        <f>E15*F15</f>
        <v>235500</v>
      </c>
      <c r="H15" s="5">
        <v>234999.6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1:17" x14ac:dyDescent="0.25">
      <c r="A16" s="10"/>
      <c r="B16" s="20"/>
      <c r="C16" s="21"/>
      <c r="D16" s="10"/>
      <c r="E16" s="10"/>
      <c r="F16" s="22"/>
      <c r="G16" s="17">
        <f>SUM(G12:G15)</f>
        <v>454500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37.5" customHeight="1" x14ac:dyDescent="0.25">
      <c r="A17" s="1">
        <v>3</v>
      </c>
      <c r="B17" s="6" t="s">
        <v>18</v>
      </c>
      <c r="C17" s="1"/>
      <c r="D17" s="1"/>
      <c r="E17" s="29"/>
      <c r="F17" s="7"/>
      <c r="G17" s="8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54.75" customHeight="1" x14ac:dyDescent="0.25">
      <c r="A18" s="1"/>
      <c r="B18" s="23" t="s">
        <v>19</v>
      </c>
      <c r="C18" s="24" t="s">
        <v>19</v>
      </c>
      <c r="D18" s="1" t="s">
        <v>20</v>
      </c>
      <c r="E18" s="29">
        <v>6</v>
      </c>
      <c r="F18" s="18">
        <v>80000</v>
      </c>
      <c r="G18" s="39">
        <f>E18*F18</f>
        <v>480000</v>
      </c>
      <c r="H18" s="48">
        <v>466800</v>
      </c>
      <c r="I18" s="48"/>
      <c r="J18" s="48"/>
      <c r="K18" s="48"/>
      <c r="L18" s="48"/>
      <c r="M18" s="5">
        <v>480000</v>
      </c>
      <c r="N18" s="48"/>
      <c r="O18" s="48"/>
      <c r="P18" s="48"/>
      <c r="Q18" s="48"/>
    </row>
    <row r="19" spans="1:17" ht="60" customHeight="1" x14ac:dyDescent="0.25">
      <c r="A19" s="1"/>
      <c r="B19" s="23" t="s">
        <v>21</v>
      </c>
      <c r="C19" s="24" t="s">
        <v>21</v>
      </c>
      <c r="D19" s="1" t="s">
        <v>20</v>
      </c>
      <c r="E19" s="29">
        <v>9</v>
      </c>
      <c r="F19" s="18">
        <v>14000</v>
      </c>
      <c r="G19" s="39">
        <f>E19*F19</f>
        <v>126000</v>
      </c>
      <c r="H19" s="48"/>
      <c r="I19" s="48"/>
      <c r="J19" s="48"/>
      <c r="K19" s="48"/>
      <c r="L19" s="48"/>
      <c r="M19" s="5">
        <v>126000</v>
      </c>
      <c r="N19" s="48"/>
      <c r="O19" s="48"/>
      <c r="P19" s="48"/>
      <c r="Q19" s="48"/>
    </row>
    <row r="20" spans="1:17" x14ac:dyDescent="0.25">
      <c r="A20" s="10"/>
      <c r="B20" s="20"/>
      <c r="C20" s="25"/>
      <c r="D20" s="14"/>
      <c r="E20" s="14"/>
      <c r="F20" s="16"/>
      <c r="G20" s="17">
        <f>SUM(G18:G19)</f>
        <v>606000</v>
      </c>
      <c r="H20" s="46"/>
      <c r="I20" s="46"/>
      <c r="J20" s="46"/>
      <c r="K20" s="46"/>
      <c r="L20" s="46"/>
      <c r="M20" s="51">
        <f>SUM(M18:M19)</f>
        <v>606000</v>
      </c>
      <c r="N20" s="46"/>
      <c r="O20" s="46"/>
      <c r="P20" s="46"/>
      <c r="Q20" s="46"/>
    </row>
    <row r="21" spans="1:17" ht="38.25" x14ac:dyDescent="0.25">
      <c r="A21" s="1">
        <v>4</v>
      </c>
      <c r="B21" s="26" t="s">
        <v>22</v>
      </c>
      <c r="C21" s="26" t="s">
        <v>22</v>
      </c>
      <c r="D21" s="1" t="s">
        <v>20</v>
      </c>
      <c r="E21" s="38">
        <v>35</v>
      </c>
      <c r="F21" s="18">
        <v>13000</v>
      </c>
      <c r="G21" s="8">
        <f>E21*F21</f>
        <v>455000</v>
      </c>
      <c r="H21" s="48">
        <v>257180</v>
      </c>
      <c r="I21" s="48">
        <v>213220</v>
      </c>
      <c r="J21" s="48"/>
      <c r="K21" s="48"/>
      <c r="L21" s="48"/>
      <c r="M21" s="48"/>
      <c r="N21" s="48"/>
      <c r="O21" s="48"/>
      <c r="P21" s="5">
        <v>122500</v>
      </c>
      <c r="Q21" s="48"/>
    </row>
    <row r="22" spans="1:17" ht="38.25" x14ac:dyDescent="0.25">
      <c r="A22" s="1">
        <v>5</v>
      </c>
      <c r="B22" s="27" t="s">
        <v>23</v>
      </c>
      <c r="C22" s="27" t="s">
        <v>23</v>
      </c>
      <c r="D22" s="1" t="s">
        <v>20</v>
      </c>
      <c r="E22" s="29">
        <v>2</v>
      </c>
      <c r="F22" s="18">
        <v>7000</v>
      </c>
      <c r="G22" s="8">
        <f>E22*F22</f>
        <v>14000</v>
      </c>
      <c r="H22" s="48">
        <v>13798.4</v>
      </c>
      <c r="I22" s="48">
        <v>12810</v>
      </c>
      <c r="J22" s="48"/>
      <c r="K22" s="48"/>
      <c r="L22" s="48"/>
      <c r="M22" s="48"/>
      <c r="N22" s="48"/>
      <c r="O22" s="48"/>
      <c r="P22" s="5">
        <v>10000</v>
      </c>
      <c r="Q22" s="48"/>
    </row>
    <row r="23" spans="1:17" ht="51" x14ac:dyDescent="0.25">
      <c r="A23" s="1">
        <v>6</v>
      </c>
      <c r="B23" s="27" t="s">
        <v>24</v>
      </c>
      <c r="C23" s="27" t="s">
        <v>24</v>
      </c>
      <c r="D23" s="1" t="s">
        <v>20</v>
      </c>
      <c r="E23" s="29">
        <v>12</v>
      </c>
      <c r="F23" s="18">
        <v>16464</v>
      </c>
      <c r="G23" s="8">
        <f>E23*F23</f>
        <v>197568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38.25" x14ac:dyDescent="0.25">
      <c r="A24" s="1">
        <v>7</v>
      </c>
      <c r="B24" s="6" t="s">
        <v>25</v>
      </c>
      <c r="C24" s="1"/>
      <c r="D24" s="1"/>
      <c r="E24" s="29"/>
      <c r="F24" s="7"/>
      <c r="G24" s="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51" x14ac:dyDescent="0.25">
      <c r="A25" s="1"/>
      <c r="B25" s="9" t="s">
        <v>26</v>
      </c>
      <c r="C25" s="1" t="s">
        <v>26</v>
      </c>
      <c r="D25" s="1" t="s">
        <v>27</v>
      </c>
      <c r="E25" s="29">
        <v>1</v>
      </c>
      <c r="F25" s="18">
        <v>122454</v>
      </c>
      <c r="G25" s="39">
        <f>E25*F25</f>
        <v>122454</v>
      </c>
      <c r="H25" s="48"/>
      <c r="I25" s="5">
        <v>120000</v>
      </c>
      <c r="J25" s="48"/>
      <c r="K25" s="48"/>
      <c r="L25" s="48"/>
      <c r="M25" s="48"/>
      <c r="N25" s="48"/>
      <c r="O25" s="48"/>
      <c r="P25" s="48"/>
      <c r="Q25" s="48"/>
    </row>
    <row r="26" spans="1:17" ht="38.25" x14ac:dyDescent="0.25">
      <c r="A26" s="1"/>
      <c r="B26" s="9" t="s">
        <v>28</v>
      </c>
      <c r="C26" s="1" t="s">
        <v>28</v>
      </c>
      <c r="D26" s="1" t="s">
        <v>27</v>
      </c>
      <c r="E26" s="29">
        <v>1</v>
      </c>
      <c r="F26" s="18">
        <v>198987</v>
      </c>
      <c r="G26" s="39">
        <f>E26*F26</f>
        <v>198987</v>
      </c>
      <c r="H26" s="48"/>
      <c r="I26" s="5">
        <v>190000</v>
      </c>
      <c r="J26" s="48"/>
      <c r="K26" s="48"/>
      <c r="L26" s="48"/>
      <c r="M26" s="48"/>
      <c r="N26" s="48"/>
      <c r="O26" s="48"/>
      <c r="P26" s="48"/>
      <c r="Q26" s="48"/>
    </row>
    <row r="27" spans="1:17" x14ac:dyDescent="0.25">
      <c r="A27" s="10"/>
      <c r="B27" s="11"/>
      <c r="C27" s="12"/>
      <c r="D27" s="14"/>
      <c r="E27" s="14"/>
      <c r="F27" s="16"/>
      <c r="G27" s="17">
        <f>SUM(G25:G26)</f>
        <v>321441</v>
      </c>
      <c r="H27" s="46"/>
      <c r="I27" s="51">
        <f>SUM(I25:I26)</f>
        <v>310000</v>
      </c>
      <c r="J27" s="46"/>
      <c r="K27" s="46"/>
      <c r="L27" s="46"/>
      <c r="M27" s="46"/>
      <c r="N27" s="46"/>
      <c r="O27" s="46"/>
      <c r="P27" s="46"/>
      <c r="Q27" s="46"/>
    </row>
    <row r="28" spans="1:17" ht="38.25" x14ac:dyDescent="0.25">
      <c r="A28" s="1">
        <v>8</v>
      </c>
      <c r="B28" s="9" t="s">
        <v>30</v>
      </c>
      <c r="C28" s="31" t="s">
        <v>30</v>
      </c>
      <c r="D28" s="1" t="s">
        <v>31</v>
      </c>
      <c r="E28" s="1">
        <v>200</v>
      </c>
      <c r="F28" s="1">
        <v>13291.2</v>
      </c>
      <c r="G28" s="30">
        <f t="shared" ref="G28:G37" si="0">F28*E28</f>
        <v>2658240</v>
      </c>
      <c r="H28" s="48"/>
      <c r="I28" s="5">
        <v>1900000</v>
      </c>
      <c r="J28" s="48"/>
      <c r="K28" s="48"/>
      <c r="L28" s="48"/>
      <c r="M28" s="48"/>
      <c r="N28" s="48"/>
      <c r="O28" s="48"/>
      <c r="P28" s="48"/>
      <c r="Q28" s="48"/>
    </row>
    <row r="29" spans="1:17" ht="63" customHeight="1" x14ac:dyDescent="0.25">
      <c r="A29" s="1">
        <v>9</v>
      </c>
      <c r="B29" s="9" t="s">
        <v>41</v>
      </c>
      <c r="C29" s="31" t="s">
        <v>42</v>
      </c>
      <c r="D29" s="1" t="s">
        <v>29</v>
      </c>
      <c r="E29" s="1">
        <v>2500</v>
      </c>
      <c r="F29" s="1">
        <v>123.1</v>
      </c>
      <c r="G29" s="30">
        <f t="shared" si="0"/>
        <v>307750</v>
      </c>
      <c r="H29" s="48"/>
      <c r="I29" s="48"/>
      <c r="J29" s="48"/>
      <c r="K29" s="48"/>
      <c r="L29" s="48"/>
      <c r="M29" s="48"/>
      <c r="N29" s="48"/>
      <c r="O29" s="48"/>
      <c r="P29" s="48"/>
      <c r="Q29" s="48">
        <v>305000</v>
      </c>
    </row>
    <row r="30" spans="1:17" ht="63.75" x14ac:dyDescent="0.25">
      <c r="A30" s="1">
        <v>10</v>
      </c>
      <c r="B30" s="9" t="s">
        <v>32</v>
      </c>
      <c r="C30" s="31" t="s">
        <v>32</v>
      </c>
      <c r="D30" s="1" t="s">
        <v>29</v>
      </c>
      <c r="E30" s="1">
        <v>22026</v>
      </c>
      <c r="F30" s="35">
        <v>35</v>
      </c>
      <c r="G30" s="30">
        <f t="shared" si="0"/>
        <v>770910</v>
      </c>
      <c r="H30" s="48"/>
      <c r="I30" s="48"/>
      <c r="J30" s="48"/>
      <c r="K30" s="48"/>
      <c r="L30" s="48"/>
      <c r="M30" s="48"/>
      <c r="N30" s="48"/>
      <c r="O30" s="48"/>
      <c r="P30" s="48"/>
      <c r="Q30" s="48">
        <v>770910</v>
      </c>
    </row>
    <row r="31" spans="1:17" ht="180.95" customHeight="1" x14ac:dyDescent="0.25">
      <c r="A31" s="29">
        <v>11</v>
      </c>
      <c r="B31" s="28" t="s">
        <v>33</v>
      </c>
      <c r="C31" s="34" t="s">
        <v>49</v>
      </c>
      <c r="D31" s="29" t="s">
        <v>34</v>
      </c>
      <c r="E31" s="29">
        <v>1100</v>
      </c>
      <c r="F31" s="29">
        <v>1242.1600000000001</v>
      </c>
      <c r="G31" s="30">
        <f t="shared" si="0"/>
        <v>1366376</v>
      </c>
      <c r="H31" s="48"/>
      <c r="I31" s="5">
        <v>1265000</v>
      </c>
      <c r="J31" s="48"/>
      <c r="K31" s="48"/>
      <c r="L31" s="52">
        <v>927300</v>
      </c>
      <c r="M31" s="48"/>
      <c r="N31" s="48">
        <v>1270500</v>
      </c>
      <c r="O31" s="48"/>
      <c r="P31" s="48"/>
      <c r="Q31" s="49"/>
    </row>
    <row r="32" spans="1:17" ht="38.25" x14ac:dyDescent="0.25">
      <c r="A32" s="1">
        <v>12</v>
      </c>
      <c r="B32" s="9" t="s">
        <v>48</v>
      </c>
      <c r="C32" s="9" t="s">
        <v>35</v>
      </c>
      <c r="D32" s="1" t="s">
        <v>29</v>
      </c>
      <c r="E32" s="1">
        <v>500</v>
      </c>
      <c r="F32" s="32">
        <v>294.38</v>
      </c>
      <c r="G32" s="30">
        <f t="shared" si="0"/>
        <v>147190</v>
      </c>
      <c r="H32" s="48"/>
      <c r="I32" s="48"/>
      <c r="J32" s="48"/>
      <c r="K32" s="48">
        <v>126500</v>
      </c>
      <c r="L32" s="5">
        <v>47000</v>
      </c>
      <c r="M32" s="48"/>
      <c r="N32" s="48"/>
      <c r="O32" s="48"/>
      <c r="P32" s="48"/>
      <c r="Q32" s="48"/>
    </row>
    <row r="33" spans="1:17" ht="102" x14ac:dyDescent="0.25">
      <c r="A33" s="1">
        <v>13</v>
      </c>
      <c r="B33" s="9" t="s">
        <v>36</v>
      </c>
      <c r="C33" s="9" t="s">
        <v>36</v>
      </c>
      <c r="D33" s="1" t="s">
        <v>20</v>
      </c>
      <c r="E33" s="1">
        <v>9</v>
      </c>
      <c r="F33" s="8">
        <v>7000</v>
      </c>
      <c r="G33" s="30">
        <f t="shared" si="0"/>
        <v>63000</v>
      </c>
      <c r="H33" s="48"/>
      <c r="I33" s="48"/>
      <c r="J33" s="48"/>
      <c r="K33" s="48"/>
      <c r="L33" s="48"/>
      <c r="M33" s="48"/>
      <c r="N33" s="48"/>
      <c r="O33" s="48"/>
      <c r="P33" s="48">
        <v>45000</v>
      </c>
      <c r="Q33" s="48"/>
    </row>
    <row r="34" spans="1:17" ht="25.5" x14ac:dyDescent="0.25">
      <c r="A34" s="1">
        <v>14</v>
      </c>
      <c r="B34" s="28" t="s">
        <v>37</v>
      </c>
      <c r="C34" s="9" t="s">
        <v>38</v>
      </c>
      <c r="D34" s="1" t="s">
        <v>27</v>
      </c>
      <c r="E34" s="1">
        <v>8000</v>
      </c>
      <c r="F34" s="32">
        <v>189.25</v>
      </c>
      <c r="G34" s="30">
        <f t="shared" si="0"/>
        <v>1514000</v>
      </c>
      <c r="H34" s="48"/>
      <c r="I34" s="48">
        <v>1480000</v>
      </c>
      <c r="J34" s="48"/>
      <c r="K34" s="48"/>
      <c r="L34" s="48"/>
      <c r="M34" s="48"/>
      <c r="N34" s="48"/>
      <c r="O34" s="5">
        <v>944000</v>
      </c>
      <c r="P34" s="48"/>
      <c r="Q34" s="50"/>
    </row>
    <row r="35" spans="1:17" ht="92.1" customHeight="1" x14ac:dyDescent="0.25">
      <c r="A35" s="1">
        <v>15</v>
      </c>
      <c r="B35" s="28" t="s">
        <v>39</v>
      </c>
      <c r="C35" s="28" t="s">
        <v>45</v>
      </c>
      <c r="D35" s="29" t="s">
        <v>29</v>
      </c>
      <c r="E35" s="29">
        <v>200</v>
      </c>
      <c r="F35" s="33">
        <v>160</v>
      </c>
      <c r="G35" s="30">
        <f t="shared" si="0"/>
        <v>32000</v>
      </c>
      <c r="H35" s="48"/>
      <c r="I35" s="48">
        <v>29600</v>
      </c>
      <c r="J35" s="48">
        <v>30000</v>
      </c>
      <c r="K35" s="48"/>
      <c r="L35" s="5">
        <v>25320</v>
      </c>
      <c r="M35" s="48"/>
      <c r="N35" s="48"/>
      <c r="O35" s="48"/>
      <c r="P35" s="48"/>
      <c r="Q35" s="50"/>
    </row>
    <row r="36" spans="1:17" ht="87.95" customHeight="1" x14ac:dyDescent="0.25">
      <c r="A36" s="1">
        <v>16</v>
      </c>
      <c r="B36" s="28" t="s">
        <v>40</v>
      </c>
      <c r="C36" s="28" t="s">
        <v>46</v>
      </c>
      <c r="D36" s="29" t="s">
        <v>29</v>
      </c>
      <c r="E36" s="29">
        <v>4000</v>
      </c>
      <c r="F36" s="33">
        <v>57</v>
      </c>
      <c r="G36" s="30">
        <f t="shared" si="0"/>
        <v>228000</v>
      </c>
      <c r="H36" s="48"/>
      <c r="I36" s="48">
        <v>216000</v>
      </c>
      <c r="J36" s="48">
        <v>224000</v>
      </c>
      <c r="K36" s="48"/>
      <c r="L36" s="5">
        <v>162000</v>
      </c>
      <c r="M36" s="48"/>
      <c r="N36" s="48">
        <v>202800</v>
      </c>
      <c r="O36" s="48"/>
      <c r="P36" s="48"/>
      <c r="Q36" s="50"/>
    </row>
    <row r="37" spans="1:17" ht="64.5" x14ac:dyDescent="0.25">
      <c r="A37" s="1">
        <v>17</v>
      </c>
      <c r="B37" s="28" t="s">
        <v>43</v>
      </c>
      <c r="C37" s="36" t="s">
        <v>44</v>
      </c>
      <c r="D37" s="29" t="s">
        <v>29</v>
      </c>
      <c r="E37" s="29">
        <v>14000</v>
      </c>
      <c r="F37" s="33">
        <v>62.2</v>
      </c>
      <c r="G37" s="30">
        <f t="shared" si="0"/>
        <v>870800</v>
      </c>
      <c r="H37" s="48"/>
      <c r="I37" s="5">
        <v>756000</v>
      </c>
      <c r="J37" s="48"/>
      <c r="K37" s="48"/>
      <c r="L37" s="48"/>
      <c r="M37" s="48"/>
      <c r="N37" s="48"/>
      <c r="O37" s="48"/>
      <c r="P37" s="48"/>
      <c r="Q37" s="50"/>
    </row>
    <row r="38" spans="1:17" x14ac:dyDescent="0.25">
      <c r="A38" s="43"/>
      <c r="B38" s="43"/>
      <c r="C38" s="43"/>
      <c r="D38" s="43"/>
      <c r="E38" s="43"/>
      <c r="F38" s="44"/>
      <c r="G38" s="45">
        <f>G37+G36+G35+G34+G33+G32+G31+G30+G29+G28+G27+G20+G16+G10</f>
        <v>10691007</v>
      </c>
      <c r="H38" s="43"/>
      <c r="I38" s="43"/>
      <c r="J38" s="43"/>
      <c r="K38" s="43"/>
      <c r="L38" s="43"/>
      <c r="M38" s="43"/>
      <c r="N38" s="43"/>
      <c r="O38" s="43"/>
      <c r="P38" s="43"/>
      <c r="Q38" s="47"/>
    </row>
  </sheetData>
  <pageMargins left="0.31496062992125984" right="0.31496062992125984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Жомарт Сулубеков</cp:lastModifiedBy>
  <cp:lastPrinted>2021-03-16T03:08:38Z</cp:lastPrinted>
  <dcterms:created xsi:type="dcterms:W3CDTF">2021-02-26T05:43:22Z</dcterms:created>
  <dcterms:modified xsi:type="dcterms:W3CDTF">2021-03-16T04:40:13Z</dcterms:modified>
</cp:coreProperties>
</file>